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0"/>
  <workbookPr defaultThemeVersion="166925"/>
  <mc:AlternateContent xmlns:mc="http://schemas.openxmlformats.org/markup-compatibility/2006">
    <mc:Choice Requires="x15">
      <x15ac:absPath xmlns:x15ac="http://schemas.microsoft.com/office/spreadsheetml/2010/11/ac" url="Z:\CONTROL INTERNO 2021\INFORME SEMESTRAL CONTROL INTERNO\"/>
    </mc:Choice>
  </mc:AlternateContent>
  <xr:revisionPtr revIDLastSave="0" documentId="8_{5C1D5C61-5BD7-463F-B66C-802AE47FA1BF}" xr6:coauthVersionLast="36" xr6:coauthVersionMax="36" xr10:uidLastSave="{00000000-0000-0000-0000-000000000000}"/>
  <bookViews>
    <workbookView xWindow="0" yWindow="0" windowWidth="28800" windowHeight="9825" xr2:uid="{B3F35676-F3D9-43F9-B7FD-A095453B827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G29" i="1"/>
  <c r="O29" i="1" s="1"/>
  <c r="E29" i="1"/>
  <c r="G27" i="1"/>
  <c r="O27" i="1" s="1"/>
  <c r="E27" i="1"/>
  <c r="G25" i="1"/>
  <c r="O25" i="1" s="1"/>
  <c r="E25" i="1"/>
  <c r="M7" i="1"/>
</calcChain>
</file>

<file path=xl/sharedStrings.xml><?xml version="1.0" encoding="utf-8"?>
<sst xmlns="http://schemas.openxmlformats.org/spreadsheetml/2006/main" count="37" uniqueCount="35">
  <si>
    <t>Nombre de la Entidad:</t>
  </si>
  <si>
    <t>ESE HOSPITAL MENTA UNIVERSITARIO DE RISARALDA  "HOMERIS"</t>
  </si>
  <si>
    <t>Periodo Evaluado:</t>
  </si>
  <si>
    <t>1o de Julio al 31 de diciembre de 2020</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</si>
  <si>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</si>
  <si>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</si>
  <si>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</si>
  <si>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</si>
  <si>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De acuerdo a la evaluacion del segundo semestre de la vigencia 2020, se puede evidenciar que todos los componentes del MECI, en la entidad se encuentran presentes y funcionando, lo que significa un avance por parte de la entidad al pasar de una evaluacion en el primer semestre del 53% al 72%, con un incremento del 19%, lo que significa un mayor empoderamiento por parte de la alta dirección y lideres de procesos. Sin embargo la entidad debe prestar importancia al componente de EVALUACION DEL RIESGO el cual arrojo una calificaciòn del 50%, frente al 41%, reportado en el semestra anterior, la empresa no ha gestionado en forma correcta los riesgos institucionales y de corrpucion, para evitar la materializacion de los mismos, por lo tanto se requiere que se adelanten acciones dirigidas a fortalecer y mejorar su dieseño y ejecuciòn .
Asi mismo en el componente del Ambiente de Control requiere mas control en su funcionamiento dado que solo aumentó un punto porcentual pasando del 62% al 63% en la evaluacion.
 En cuanto a las ACTIVIDADES DE CONTROL, se evidencia un avance significativo en su implementacion y ejecución al verificar un incremento del 21% , pasando  del 46% en la evaluacion del segundo semestre de 2020 al 67% en la presente evaluacion. 
Los demas componentes del MECI, como son el AMBIENTE DE CONTROL, LA INFORMACION Y COMUNICACION Y LAS ACTIVIDADES DE MONITOREO, se encuentran en su mayoria presentes y funcionando, aunque se requiere de mejoras frente a su diseño</t>
  </si>
  <si>
    <t>¿Es efectivo el sistema de control interno para los objetivos evaluados? (Si/No) (Justifique su respuesta):</t>
  </si>
  <si>
    <t>No</t>
  </si>
  <si>
    <t>El Sistema de Control Interno de la E.S.E no  es un 100%  efectivo para los objetivos evaluados dado que al realizr el analisis del MECI, frente a las politicas de Gestiòn y Desempeño,  y medir su efectividad  se puede evidenciar que la gestion del riesgo en la entidad no esta  funcionando, dado que producto de las auditorias, muchos de los riesgos se ven materializados.</t>
  </si>
  <si>
    <t>La entidad cuenta dentro de su Sistema de Control Interno, con una institucionalidad (Líneas de defensa)  que le permita la toma de decisiones frente al control (Si/No) (Justifique su respuesta):</t>
  </si>
  <si>
    <t>Pese a que se tiene definido el esquema de las Lineas de defensa al interior de la entidad, es necesario que los responsables se empoderen de sus obligaciones frente al esquema de las lineas de defensa, y por ende los controles en ocasiones no son efectivos.</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</si>
  <si>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</si>
  <si>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</si>
  <si>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</si>
  <si>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</si>
  <si>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</si>
  <si>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</si>
  <si>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</si>
  <si>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</si>
  <si>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 xml:space="preserve">Se documentan procesos y procedimientos, politicas entre otros pero no son efectivos dado que no son socializados y muchas veces se quedan solo en el papel.
Se debe capacitar a funcionarios y lideres de procesos en Riesgos de Corrupcion y actualizar la matriz de riesgos para la vigencia 2021.
Dar cumplimiento a los lineamiento de la Ley 2013 de 2019 sobre conflicto de intereses
Socializar politica de administracion de riesgos y Lineas de defensa para empoderas a cada uno de los lideres responsables de procesos.
carencia de programa de desvinculacion asistida a funcionarios
</t>
  </si>
  <si>
    <t xml:space="preserve">se cuenta con Codigo de Integridad, se debe trabajar en la apropiaciòn de los valores
capacitar a todos los servidores publicos sobre los Riesgos de corrupcion en los cuales nos podemos ver inmersos.
establecer los mecanismos para el conflicto de intereses de acuerdo a la Gua implementada por el Departamento Administrativo de Funcion Publica
Socializar lineas de defensa y establecer polìticas claras frente a los responsables de las lineas de defensa
Planear el ingreso de personal a la entidad dentro del Plan estrategico de talento humano
implementar programa de desvinculaciòn asistida
realizar evaluaciones  final al personal vinculado mediante contrato.
evaluar la estructura de controles a travès de cambios en los procesos
</t>
  </si>
  <si>
    <t>Evaluación de riesgos</t>
  </si>
  <si>
    <t xml:space="preserve">Falta de monitoreo de los riesgos por parte del nivel directivo
Se requiere que la alta direccion se empodere de la construccion y seguimiento a los riesgos de corrupcion que se puedan presentar al interior de la entidad.
Carencia de mecanismos para que la 1a y 2a linea de defensa cumplan con los roles que la ley les asigna.
falta de compromiso en la entrega oportuna de información relacionada con el avance en el cumplimiento de los planes de accion de cada área
</t>
  </si>
  <si>
    <t xml:space="preserve">Se requiere el compromiso del nivel directivo y servidores publicos de los diferentes nivels para identificar, evaluar y gestionar eventos internos y externos que pueden afectar el logro de los objetivos institucionales.
Se deben revisar y actualizar los objetivos de los procesos buscando que estos sean claros, medibles y alcanzables para que permitan identificar y evaluar los riesgos de cada proceso
Desde la Alta Direcciòn se debe evaluar periodicamente los objetivos establecidos, para lograr un control de los riesgos identificados.
Establecer mecanismos para que las lineas de defensa definidas por la entidad cumplan los roles que les han sido asignados.
</t>
  </si>
  <si>
    <t>Actividades de control</t>
  </si>
  <si>
    <t xml:space="preserve">No se cuenta con controles, claros y bien definidos frente a la gestion del riesgo en al entidad.
Se requiere mayor compromiso por parte del nivel directivo y lideres de proceso para verificar la existencia de los controles establecidos en cada proceso
</t>
  </si>
  <si>
    <t xml:space="preserve">definir y desarrollar actividades de control que permitan mitigar los riesgos hasta niveles aceptables para la consecucion de los objetivos institucionales
todos los sistemas de gestiòn deben integrarse a la estructura de control de la E.S.E HOMERIS
implementar procesos de monitoreo continuo a los controles establecidos en la entidad, acorde con la politica de administracion de riesgos.
Realizas evaluaciones a los controles establecidos para verificar su  pertinencia y eficiencia.
</t>
  </si>
  <si>
    <t>Información y comunicación</t>
  </si>
  <si>
    <t>La entidad cuenta con mecanismos de informaciòn y comunicación que permiten el verdadero flujo de la informaciòn externa y la relaciòn con los diferentes entes externos de control y vigilancia.</t>
  </si>
  <si>
    <t xml:space="preserve">carencia de procedimientos para facilitar un comunicaciòn interna efectiva.
La entidad cuenta con mecanismos de informaciòn y comunicación que permiten el verdadero flujo de la informaciòn externa y la relaciòn con los diferentes entes externos de control y vigilancia.
</t>
  </si>
  <si>
    <t xml:space="preserve">Monitoreo </t>
  </si>
  <si>
    <t>Implementar procesos de monitoreo continuo  comco parte de la segunda linea de defensa que permita contar con informaciòn clave para la toma de decisiones.
Establecer politicas para el reporte de las deficiencias de Control Interno
empoderar a la segunda linea de defensa, sobre la obligacion de monitorear el cumplimiento de los planes de mejoramiento Institucionales y por Procesos.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</si>
</sst>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1" x14ac:knownFonts="1">
    <font>
      <sz val="10"/>
      <color theme="1"/>
      <name val="Arial"/>
      <family val="2"/>
    </font>
    <font>
      <b/>
      <sz val="20"/>
      <color theme="0"/>
      <name val="Arial Narrow"/>
      <family val="2"/>
    </font>
    <font>
      <b/>
      <sz val="18"/>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2"/>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3">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3" fillId="2" borderId="0" xfId="0" applyFont="1" applyFill="1" applyBorder="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164" fontId="3" fillId="2" borderId="0" xfId="0" applyNumberFormat="1" applyFont="1" applyFill="1" applyBorder="1" applyAlignment="1">
      <alignment horizontal="center"/>
    </xf>
    <xf numFmtId="0" fontId="4" fillId="2" borderId="0" xfId="0" applyFont="1" applyFill="1" applyBorder="1" applyAlignment="1">
      <alignment vertical="center"/>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9" fontId="6" fillId="3" borderId="15" xfId="0" applyNumberFormat="1" applyFont="1" applyFill="1" applyBorder="1" applyAlignment="1" applyProtection="1">
      <alignment horizontal="center" vertical="center"/>
      <protection hidden="1"/>
    </xf>
    <xf numFmtId="0" fontId="7" fillId="2" borderId="0" xfId="0" applyFont="1" applyFill="1" applyBorder="1" applyAlignment="1">
      <alignment horizontal="center" vertical="center"/>
    </xf>
    <xf numFmtId="0" fontId="8" fillId="2" borderId="0" xfId="0" applyFont="1" applyFill="1" applyBorder="1"/>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2" borderId="0"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0" xfId="0" applyFont="1" applyFill="1" applyBorder="1" applyAlignment="1">
      <alignment horizontal="center" vertical="center"/>
    </xf>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1" fillId="2" borderId="22" xfId="0" applyNumberFormat="1" applyFont="1" applyFill="1" applyBorder="1" applyAlignment="1" applyProtection="1">
      <alignment horizontal="center" vertical="center" wrapText="1"/>
      <protection locked="0"/>
    </xf>
    <xf numFmtId="49" fontId="12" fillId="2" borderId="23" xfId="0" applyNumberFormat="1" applyFont="1" applyFill="1" applyBorder="1" applyAlignment="1" applyProtection="1">
      <alignment horizontal="justify" vertical="top" wrapText="1"/>
      <protection locked="0"/>
    </xf>
    <xf numFmtId="49" fontId="12" fillId="2" borderId="24" xfId="0" applyNumberFormat="1" applyFont="1" applyFill="1" applyBorder="1" applyAlignment="1" applyProtection="1">
      <alignment horizontal="justify" vertical="top" wrapText="1"/>
      <protection locked="0"/>
    </xf>
    <xf numFmtId="49" fontId="12" fillId="2" borderId="25" xfId="0" applyNumberFormat="1" applyFont="1" applyFill="1" applyBorder="1" applyAlignment="1" applyProtection="1">
      <alignment horizontal="justify" vertical="top" wrapText="1"/>
      <protection locked="0"/>
    </xf>
    <xf numFmtId="49" fontId="0" fillId="2" borderId="0" xfId="0" applyNumberFormat="1" applyFill="1" applyBorder="1" applyAlignment="1">
      <alignment horizontal="left" vertical="top" wrapText="1"/>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3" fillId="2" borderId="0" xfId="0" applyFont="1" applyFill="1" applyBorder="1" applyAlignment="1">
      <alignment wrapText="1"/>
    </xf>
    <xf numFmtId="0" fontId="5" fillId="4" borderId="28"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4" fillId="4" borderId="28"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14" fillId="3" borderId="2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6" fillId="2" borderId="0" xfId="0" applyFont="1" applyFill="1" applyAlignment="1">
      <alignment wrapText="1"/>
    </xf>
    <xf numFmtId="0" fontId="17" fillId="0" borderId="0" xfId="0" applyFont="1" applyBorder="1" applyAlignment="1">
      <alignment horizontal="center" wrapText="1"/>
    </xf>
    <xf numFmtId="0" fontId="0" fillId="0" borderId="0" xfId="0" applyBorder="1"/>
    <xf numFmtId="0" fontId="0" fillId="0" borderId="30" xfId="0" applyBorder="1"/>
    <xf numFmtId="0" fontId="5" fillId="5" borderId="6" xfId="0" applyFont="1" applyFill="1" applyBorder="1" applyAlignment="1">
      <alignment horizontal="center" vertical="center" wrapText="1"/>
    </xf>
    <xf numFmtId="0" fontId="14" fillId="0" borderId="0" xfId="0" applyFont="1" applyFill="1" applyBorder="1" applyAlignment="1">
      <alignment vertical="center"/>
    </xf>
    <xf numFmtId="0" fontId="9" fillId="0" borderId="6" xfId="0" applyFont="1" applyFill="1" applyBorder="1" applyAlignment="1" applyProtection="1">
      <alignment horizontal="center" vertical="center"/>
      <protection hidden="1"/>
    </xf>
    <xf numFmtId="9" fontId="9" fillId="0" borderId="0" xfId="0" applyNumberFormat="1" applyFont="1" applyFill="1" applyBorder="1" applyAlignment="1">
      <alignment vertical="center"/>
    </xf>
    <xf numFmtId="9" fontId="18" fillId="6" borderId="6" xfId="0" applyNumberFormat="1" applyFont="1" applyFill="1" applyBorder="1" applyAlignment="1" applyProtection="1">
      <alignment horizontal="center" vertical="center"/>
      <protection hidden="1"/>
    </xf>
    <xf numFmtId="0" fontId="9" fillId="0" borderId="31" xfId="0" applyFont="1" applyFill="1" applyBorder="1" applyAlignment="1" applyProtection="1">
      <alignment horizontal="justify" vertical="top" wrapText="1"/>
      <protection locked="0"/>
    </xf>
    <xf numFmtId="0" fontId="9" fillId="0" borderId="0" xfId="0" applyFont="1" applyFill="1" applyBorder="1" applyAlignment="1">
      <alignment vertical="center"/>
    </xf>
    <xf numFmtId="9" fontId="18" fillId="6" borderId="6" xfId="0" applyNumberFormat="1" applyFont="1" applyFill="1" applyBorder="1" applyAlignment="1" applyProtection="1">
      <alignment horizontal="center" vertical="center"/>
      <protection locked="0"/>
    </xf>
    <xf numFmtId="0" fontId="9" fillId="0" borderId="11" xfId="0" applyFont="1" applyFill="1" applyBorder="1" applyAlignment="1">
      <alignment vertical="center"/>
    </xf>
    <xf numFmtId="0" fontId="9" fillId="0" borderId="0" xfId="0" applyFont="1" applyFill="1" applyBorder="1" applyAlignment="1">
      <alignment horizontal="left" vertical="center"/>
    </xf>
    <xf numFmtId="9" fontId="9" fillId="0" borderId="6" xfId="0" applyNumberFormat="1" applyFont="1" applyFill="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31" xfId="0" applyBorder="1"/>
    <xf numFmtId="0" fontId="0" fillId="0" borderId="0" xfId="0" applyBorder="1"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0" fillId="0" borderId="11" xfId="0" applyBorder="1"/>
    <xf numFmtId="0" fontId="5" fillId="3" borderId="6"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5" fillId="9" borderId="6" xfId="0" applyFont="1" applyFill="1" applyBorder="1" applyAlignment="1">
      <alignment horizontal="center" vertical="center" wrapText="1"/>
    </xf>
    <xf numFmtId="0" fontId="14" fillId="2" borderId="0" xfId="0" applyFont="1" applyFill="1" applyBorder="1" applyAlignment="1">
      <alignment vertical="center"/>
    </xf>
    <xf numFmtId="0" fontId="9" fillId="2" borderId="0" xfId="0" applyFont="1" applyFill="1" applyBorder="1" applyAlignment="1">
      <alignment horizontal="left" vertical="center"/>
    </xf>
    <xf numFmtId="0" fontId="19" fillId="2" borderId="0" xfId="0" applyFont="1" applyFill="1" applyBorder="1" applyAlignment="1">
      <alignment vertical="center"/>
    </xf>
    <xf numFmtId="0" fontId="20" fillId="2" borderId="0" xfId="0" applyFont="1" applyFill="1" applyBorder="1"/>
    <xf numFmtId="0" fontId="0" fillId="2" borderId="32" xfId="0" applyFill="1" applyBorder="1"/>
    <xf numFmtId="0" fontId="0" fillId="2" borderId="33" xfId="0" applyFill="1" applyBorder="1"/>
    <xf numFmtId="0" fontId="0" fillId="2" borderId="34" xfId="0" applyFill="1" applyBorder="1"/>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E43878C7-91BD-4A04-9759-13B4AC7B112A}"/>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ROL%20INTERNO%202021/Formato-informe-sci-parametrizado-fin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mbiente de Control"/>
      <sheetName val="Definiciones"/>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0.625</v>
          </cell>
        </row>
        <row r="26">
          <cell r="N26">
            <v>0.5</v>
          </cell>
        </row>
        <row r="43">
          <cell r="N43">
            <v>0.66666666666666663</v>
          </cell>
        </row>
        <row r="55">
          <cell r="N55">
            <v>0.9642857142857143</v>
          </cell>
        </row>
        <row r="69">
          <cell r="N69">
            <v>0.8571428571428571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3AAAD-DB6F-408A-BB2E-E100598C9AD2}">
  <dimension ref="B1:V38"/>
  <sheetViews>
    <sheetView tabSelected="1" zoomScale="60" zoomScaleNormal="60" workbookViewId="0">
      <selection activeCell="F21" sqref="F21:M21"/>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68.14062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7" t="s">
        <v>0</v>
      </c>
      <c r="F3" s="8" t="s">
        <v>1</v>
      </c>
      <c r="G3" s="8"/>
      <c r="H3" s="8"/>
      <c r="I3" s="8"/>
      <c r="J3" s="8"/>
      <c r="K3" s="8"/>
      <c r="L3" s="8"/>
      <c r="M3" s="8"/>
      <c r="N3" s="9"/>
      <c r="O3" s="9"/>
      <c r="P3" s="10"/>
    </row>
    <row r="4" spans="2:16" ht="18" customHeight="1" x14ac:dyDescent="0.3">
      <c r="B4" s="5"/>
      <c r="C4" s="6"/>
      <c r="D4" s="6"/>
      <c r="E4" s="11"/>
      <c r="F4" s="8"/>
      <c r="G4" s="8"/>
      <c r="H4" s="8"/>
      <c r="I4" s="8"/>
      <c r="J4" s="8"/>
      <c r="K4" s="8"/>
      <c r="L4" s="8"/>
      <c r="M4" s="8"/>
      <c r="N4" s="9"/>
      <c r="O4" s="9"/>
      <c r="P4" s="10"/>
    </row>
    <row r="5" spans="2:16" ht="41.25" customHeight="1" x14ac:dyDescent="0.35">
      <c r="B5" s="5"/>
      <c r="C5" s="6"/>
      <c r="D5" s="6"/>
      <c r="E5" s="12" t="s">
        <v>2</v>
      </c>
      <c r="F5" s="13" t="s">
        <v>3</v>
      </c>
      <c r="G5" s="14"/>
      <c r="H5" s="14"/>
      <c r="I5" s="14"/>
      <c r="J5" s="14"/>
      <c r="K5" s="14"/>
      <c r="L5" s="14"/>
      <c r="M5" s="15"/>
      <c r="N5" s="16"/>
      <c r="O5" s="16"/>
      <c r="P5" s="10"/>
    </row>
    <row r="6" spans="2:16" ht="18" customHeight="1" thickBot="1" x14ac:dyDescent="0.35">
      <c r="B6" s="5"/>
      <c r="C6" s="6"/>
      <c r="D6" s="6"/>
      <c r="E6" s="17"/>
      <c r="F6" s="16"/>
      <c r="G6" s="16"/>
      <c r="H6" s="16"/>
      <c r="I6" s="16"/>
      <c r="J6" s="16"/>
      <c r="K6" s="16"/>
      <c r="L6" s="16"/>
      <c r="M6" s="6"/>
      <c r="N6" s="6"/>
      <c r="O6" s="6"/>
      <c r="P6" s="10"/>
    </row>
    <row r="7" spans="2:16" ht="93" customHeight="1" thickBot="1" x14ac:dyDescent="0.25">
      <c r="B7" s="5"/>
      <c r="C7" s="6"/>
      <c r="D7" s="6"/>
      <c r="E7" s="6"/>
      <c r="F7" s="6"/>
      <c r="G7" s="6"/>
      <c r="H7" s="6"/>
      <c r="I7" s="18" t="s">
        <v>4</v>
      </c>
      <c r="J7" s="19"/>
      <c r="K7" s="20"/>
      <c r="L7" s="6"/>
      <c r="M7" s="21">
        <f>+AVERAGE(G25,G27,G29,G31,G33)</f>
        <v>0.72261904761904761</v>
      </c>
      <c r="N7" s="22"/>
      <c r="O7" s="22"/>
      <c r="P7" s="10"/>
    </row>
    <row r="8" spans="2:16" ht="18" customHeight="1" x14ac:dyDescent="0.25">
      <c r="B8" s="5"/>
      <c r="C8" s="6"/>
      <c r="D8" s="6"/>
      <c r="E8" s="6"/>
      <c r="F8" s="6"/>
      <c r="G8" s="6"/>
      <c r="H8" s="6"/>
      <c r="I8" s="6"/>
      <c r="J8" s="6"/>
      <c r="K8" s="6"/>
      <c r="L8" s="6"/>
      <c r="M8" s="23"/>
      <c r="N8" s="23"/>
      <c r="O8" s="23"/>
      <c r="P8" s="10"/>
    </row>
    <row r="9" spans="2:16" ht="18" customHeight="1" x14ac:dyDescent="0.2">
      <c r="B9" s="5"/>
      <c r="C9" s="6"/>
      <c r="D9" s="6"/>
      <c r="E9" s="6"/>
      <c r="F9" s="6"/>
      <c r="G9" s="6"/>
      <c r="H9" s="6"/>
      <c r="I9" s="6"/>
      <c r="J9" s="6"/>
      <c r="K9" s="6"/>
      <c r="L9" s="6"/>
      <c r="M9" s="6"/>
      <c r="N9" s="6"/>
      <c r="O9" s="6"/>
      <c r="P9" s="10"/>
    </row>
    <row r="10" spans="2:16" x14ac:dyDescent="0.2">
      <c r="B10" s="5"/>
      <c r="C10" s="6"/>
      <c r="D10" s="6"/>
      <c r="E10" s="6"/>
      <c r="F10" s="6"/>
      <c r="G10" s="6"/>
      <c r="H10" s="6"/>
      <c r="I10" s="6"/>
      <c r="J10" s="6"/>
      <c r="K10" s="6"/>
      <c r="L10" s="6"/>
      <c r="M10" s="6"/>
      <c r="N10" s="6"/>
      <c r="O10" s="6"/>
      <c r="P10" s="10"/>
    </row>
    <row r="11" spans="2:16" x14ac:dyDescent="0.2">
      <c r="B11" s="5"/>
      <c r="C11" s="6"/>
      <c r="D11" s="6"/>
      <c r="E11" s="6"/>
      <c r="F11" s="6"/>
      <c r="G11" s="6"/>
      <c r="H11" s="6"/>
      <c r="I11" s="6"/>
      <c r="J11" s="6"/>
      <c r="K11" s="6"/>
      <c r="L11" s="6"/>
      <c r="M11" s="6"/>
      <c r="N11" s="6"/>
      <c r="O11" s="6"/>
      <c r="P11" s="10"/>
    </row>
    <row r="12" spans="2:16" x14ac:dyDescent="0.2">
      <c r="B12" s="5"/>
      <c r="C12" s="6"/>
      <c r="D12" s="6"/>
      <c r="E12" s="6"/>
      <c r="F12" s="6"/>
      <c r="G12" s="6"/>
      <c r="H12" s="6"/>
      <c r="I12" s="6"/>
      <c r="J12" s="6"/>
      <c r="K12" s="6"/>
      <c r="L12" s="6"/>
      <c r="M12" s="6"/>
      <c r="N12" s="6"/>
      <c r="O12" s="6"/>
      <c r="P12" s="10"/>
    </row>
    <row r="13" spans="2:16" x14ac:dyDescent="0.2">
      <c r="B13" s="5"/>
      <c r="C13" s="6"/>
      <c r="D13" s="6"/>
      <c r="E13" s="6"/>
      <c r="F13" s="6"/>
      <c r="G13" s="6"/>
      <c r="H13" s="6"/>
      <c r="I13" s="6"/>
      <c r="J13" s="6"/>
      <c r="K13" s="6"/>
      <c r="L13" s="6"/>
      <c r="M13" s="6"/>
      <c r="N13" s="6"/>
      <c r="O13" s="6"/>
      <c r="P13" s="10"/>
    </row>
    <row r="14" spans="2:16" x14ac:dyDescent="0.2">
      <c r="B14" s="5"/>
      <c r="C14" s="6"/>
      <c r="D14" s="6"/>
      <c r="E14" s="6"/>
      <c r="F14" s="6"/>
      <c r="G14" s="6"/>
      <c r="H14" s="6"/>
      <c r="I14" s="6"/>
      <c r="J14" s="6"/>
      <c r="K14" s="6"/>
      <c r="L14" s="6"/>
      <c r="M14" s="6"/>
      <c r="N14" s="6"/>
      <c r="O14" s="6"/>
      <c r="P14" s="10"/>
    </row>
    <row r="15" spans="2:16" x14ac:dyDescent="0.2">
      <c r="B15" s="5"/>
      <c r="C15" s="6"/>
      <c r="D15" s="6"/>
      <c r="E15" s="6"/>
      <c r="F15" s="6"/>
      <c r="G15" s="6"/>
      <c r="H15" s="6"/>
      <c r="I15" s="6"/>
      <c r="J15" s="6"/>
      <c r="K15" s="6"/>
      <c r="L15" s="6"/>
      <c r="M15" s="6"/>
      <c r="N15" s="6"/>
      <c r="O15" s="6"/>
      <c r="P15" s="10"/>
    </row>
    <row r="16" spans="2:16" x14ac:dyDescent="0.2">
      <c r="B16" s="5"/>
      <c r="C16" s="6"/>
      <c r="D16" s="6"/>
      <c r="E16" s="6"/>
      <c r="F16" s="6"/>
      <c r="G16" s="6"/>
      <c r="H16" s="6"/>
      <c r="I16" s="6"/>
      <c r="J16" s="6"/>
      <c r="K16" s="6"/>
      <c r="L16" s="6"/>
      <c r="M16" s="6"/>
      <c r="N16" s="6"/>
      <c r="O16" s="6"/>
      <c r="P16" s="10"/>
    </row>
    <row r="17" spans="2:22" ht="23.25" x14ac:dyDescent="0.2">
      <c r="B17" s="5"/>
      <c r="C17" s="24" t="s">
        <v>5</v>
      </c>
      <c r="D17" s="25"/>
      <c r="E17" s="25"/>
      <c r="F17" s="25"/>
      <c r="G17" s="25"/>
      <c r="H17" s="25"/>
      <c r="I17" s="25"/>
      <c r="J17" s="25"/>
      <c r="K17" s="25"/>
      <c r="L17" s="25"/>
      <c r="M17" s="26"/>
      <c r="N17" s="27"/>
      <c r="O17" s="27"/>
      <c r="P17" s="10"/>
    </row>
    <row r="18" spans="2:22" ht="15.75" customHeight="1" x14ac:dyDescent="0.2">
      <c r="B18" s="5"/>
      <c r="C18" s="28"/>
      <c r="D18" s="28"/>
      <c r="E18" s="28"/>
      <c r="F18" s="28"/>
      <c r="G18" s="28"/>
      <c r="H18" s="28"/>
      <c r="I18" s="28"/>
      <c r="J18" s="28"/>
      <c r="K18" s="28"/>
      <c r="L18" s="28"/>
      <c r="M18" s="28"/>
      <c r="N18" s="29"/>
      <c r="O18" s="29"/>
      <c r="P18" s="10"/>
    </row>
    <row r="19" spans="2:22" ht="170.25" customHeight="1" x14ac:dyDescent="0.2">
      <c r="B19" s="5"/>
      <c r="C19" s="30" t="s">
        <v>6</v>
      </c>
      <c r="D19" s="31"/>
      <c r="E19" s="32" t="s">
        <v>7</v>
      </c>
      <c r="F19" s="33" t="s">
        <v>8</v>
      </c>
      <c r="G19" s="34"/>
      <c r="H19" s="34"/>
      <c r="I19" s="34"/>
      <c r="J19" s="34"/>
      <c r="K19" s="34"/>
      <c r="L19" s="34"/>
      <c r="M19" s="35"/>
      <c r="N19" s="36"/>
      <c r="O19" s="36"/>
      <c r="P19" s="10"/>
    </row>
    <row r="20" spans="2:22" ht="79.5" customHeight="1" x14ac:dyDescent="0.2">
      <c r="B20" s="5"/>
      <c r="C20" s="30" t="s">
        <v>9</v>
      </c>
      <c r="D20" s="31"/>
      <c r="E20" s="32" t="s">
        <v>10</v>
      </c>
      <c r="F20" s="33" t="s">
        <v>11</v>
      </c>
      <c r="G20" s="34"/>
      <c r="H20" s="34"/>
      <c r="I20" s="34"/>
      <c r="J20" s="34"/>
      <c r="K20" s="34"/>
      <c r="L20" s="34"/>
      <c r="M20" s="35"/>
      <c r="N20" s="36"/>
      <c r="O20" s="36"/>
      <c r="P20" s="10"/>
    </row>
    <row r="21" spans="2:22" ht="143.25" customHeight="1" x14ac:dyDescent="0.2">
      <c r="B21" s="5"/>
      <c r="C21" s="37" t="s">
        <v>12</v>
      </c>
      <c r="D21" s="38"/>
      <c r="E21" s="32" t="s">
        <v>10</v>
      </c>
      <c r="F21" s="33" t="s">
        <v>13</v>
      </c>
      <c r="G21" s="34"/>
      <c r="H21" s="34"/>
      <c r="I21" s="34"/>
      <c r="J21" s="34"/>
      <c r="K21" s="34"/>
      <c r="L21" s="34"/>
      <c r="M21" s="35"/>
      <c r="N21" s="36"/>
      <c r="O21" s="36"/>
      <c r="P21" s="10"/>
    </row>
    <row r="22" spans="2:22" ht="66" customHeight="1" thickBot="1" x14ac:dyDescent="0.25">
      <c r="B22" s="5"/>
      <c r="C22" s="6"/>
      <c r="D22" s="6"/>
      <c r="E22" s="6"/>
      <c r="F22" s="6"/>
      <c r="G22" s="39"/>
      <c r="H22" s="6"/>
      <c r="I22" s="6"/>
      <c r="J22" s="6"/>
      <c r="K22" s="6"/>
      <c r="L22" s="6"/>
      <c r="M22" s="6"/>
      <c r="N22" s="6"/>
      <c r="O22" s="6"/>
      <c r="P22" s="10"/>
    </row>
    <row r="23" spans="2:22" ht="102.75" customHeight="1" thickBot="1" x14ac:dyDescent="0.25">
      <c r="B23" s="5"/>
      <c r="C23" s="40" t="s">
        <v>14</v>
      </c>
      <c r="D23" s="41"/>
      <c r="E23" s="42" t="s">
        <v>15</v>
      </c>
      <c r="F23" s="41"/>
      <c r="G23" s="42" t="s">
        <v>16</v>
      </c>
      <c r="H23" s="41"/>
      <c r="I23" s="43" t="s">
        <v>17</v>
      </c>
      <c r="J23" s="44"/>
      <c r="K23" s="45" t="s">
        <v>18</v>
      </c>
      <c r="L23" s="44"/>
      <c r="M23" s="46" t="s">
        <v>19</v>
      </c>
      <c r="N23" s="44"/>
      <c r="O23" s="47" t="s">
        <v>20</v>
      </c>
      <c r="P23" s="10"/>
      <c r="Q23" s="48"/>
    </row>
    <row r="24" spans="2:22" ht="6.75" customHeight="1" x14ac:dyDescent="0.35">
      <c r="B24" s="5"/>
      <c r="C24" s="49"/>
      <c r="D24" s="50"/>
      <c r="E24" s="50"/>
      <c r="F24" s="50"/>
      <c r="G24" s="50"/>
      <c r="H24" s="50"/>
      <c r="I24" s="51"/>
      <c r="J24" s="50"/>
      <c r="K24" s="51"/>
      <c r="L24" s="50"/>
      <c r="M24" s="50"/>
      <c r="N24" s="50"/>
      <c r="O24" s="50"/>
      <c r="P24" s="10"/>
    </row>
    <row r="25" spans="2:22" ht="301.5" customHeight="1" x14ac:dyDescent="0.2">
      <c r="B25" s="5"/>
      <c r="C25" s="52" t="s">
        <v>21</v>
      </c>
      <c r="D25" s="53"/>
      <c r="E25" s="54" t="str">
        <f>+IF([1]Hoja1!$N$2&gt;=0.5,"Si","No")</f>
        <v>Si</v>
      </c>
      <c r="F25" s="55"/>
      <c r="G25" s="56">
        <f>+[1]Hoja1!N2</f>
        <v>0.625</v>
      </c>
      <c r="H25" s="55"/>
      <c r="I25" s="57" t="s">
        <v>22</v>
      </c>
      <c r="J25" s="58"/>
      <c r="K25" s="59">
        <v>0.01</v>
      </c>
      <c r="L25" s="60"/>
      <c r="M25" s="57" t="s">
        <v>23</v>
      </c>
      <c r="N25" s="61"/>
      <c r="O25" s="62">
        <f>G25-K25</f>
        <v>0.61499999999999999</v>
      </c>
      <c r="P25" s="63"/>
      <c r="Q25" s="64"/>
      <c r="R25" s="64"/>
      <c r="S25" s="64"/>
      <c r="T25" s="64"/>
      <c r="U25" s="64"/>
      <c r="V25" s="64"/>
    </row>
    <row r="26" spans="2:22" ht="6.75" customHeight="1" x14ac:dyDescent="0.35">
      <c r="B26" s="5"/>
      <c r="C26" s="49"/>
      <c r="D26" s="65"/>
      <c r="E26" s="66"/>
      <c r="F26" s="50"/>
      <c r="G26" s="67"/>
      <c r="H26" s="50"/>
      <c r="I26" s="68"/>
      <c r="J26" s="50"/>
      <c r="K26" s="51"/>
      <c r="L26" s="50"/>
      <c r="M26" s="69"/>
      <c r="N26" s="69"/>
      <c r="O26" s="70"/>
      <c r="P26" s="10"/>
    </row>
    <row r="27" spans="2:22" ht="242.25" customHeight="1" x14ac:dyDescent="0.2">
      <c r="B27" s="5"/>
      <c r="C27" s="71" t="s">
        <v>24</v>
      </c>
      <c r="D27" s="53"/>
      <c r="E27" s="54" t="str">
        <f>+IF([1]Hoja1!$N$26&gt;=0.5,"Si","No")</f>
        <v>Si</v>
      </c>
      <c r="F27" s="50"/>
      <c r="G27" s="56">
        <f>+[1]Hoja1!N26</f>
        <v>0.5</v>
      </c>
      <c r="H27" s="50"/>
      <c r="I27" s="57" t="s">
        <v>25</v>
      </c>
      <c r="J27" s="50"/>
      <c r="K27" s="59">
        <v>0.01</v>
      </c>
      <c r="L27" s="72"/>
      <c r="M27" s="57" t="s">
        <v>26</v>
      </c>
      <c r="N27" s="61"/>
      <c r="O27" s="62">
        <f>G27-K27</f>
        <v>0.49</v>
      </c>
      <c r="P27" s="10"/>
    </row>
    <row r="28" spans="2:22" ht="6.75" customHeight="1" x14ac:dyDescent="0.35">
      <c r="B28" s="5"/>
      <c r="C28" s="49"/>
      <c r="D28" s="65"/>
      <c r="E28" s="66"/>
      <c r="F28" s="50"/>
      <c r="G28" s="67"/>
      <c r="H28" s="50"/>
      <c r="I28" s="68"/>
      <c r="J28" s="50"/>
      <c r="K28" s="51"/>
      <c r="L28" s="50"/>
      <c r="M28" s="69"/>
      <c r="N28" s="69"/>
      <c r="O28" s="70"/>
      <c r="P28" s="10"/>
    </row>
    <row r="29" spans="2:22" ht="137.25" customHeight="1" x14ac:dyDescent="0.2">
      <c r="B29" s="5"/>
      <c r="C29" s="73" t="s">
        <v>27</v>
      </c>
      <c r="D29" s="53"/>
      <c r="E29" s="54" t="str">
        <f>+IF([1]Hoja1!$N$43&gt;=0.5,"Si","No")</f>
        <v>Si</v>
      </c>
      <c r="F29" s="50"/>
      <c r="G29" s="56">
        <f>+[1]Hoja1!N43</f>
        <v>0.66666666666666663</v>
      </c>
      <c r="H29" s="50"/>
      <c r="I29" s="57" t="s">
        <v>28</v>
      </c>
      <c r="J29" s="50"/>
      <c r="K29" s="59">
        <v>0.21</v>
      </c>
      <c r="L29" s="72"/>
      <c r="M29" s="57" t="s">
        <v>29</v>
      </c>
      <c r="N29" s="61"/>
      <c r="O29" s="62">
        <f>G29-K29</f>
        <v>0.45666666666666667</v>
      </c>
      <c r="P29" s="10"/>
    </row>
    <row r="30" spans="2:22" ht="6.75" customHeight="1" x14ac:dyDescent="0.35">
      <c r="B30" s="5"/>
      <c r="C30" s="49"/>
      <c r="D30" s="65"/>
      <c r="E30" s="66"/>
      <c r="F30" s="50"/>
      <c r="G30" s="67"/>
      <c r="H30" s="50"/>
      <c r="I30" s="68"/>
      <c r="J30" s="50"/>
      <c r="K30" s="51"/>
      <c r="L30" s="50"/>
      <c r="M30" s="69"/>
      <c r="N30" s="69"/>
      <c r="O30" s="70"/>
      <c r="P30" s="10"/>
    </row>
    <row r="31" spans="2:22" ht="113.25" customHeight="1" x14ac:dyDescent="0.2">
      <c r="B31" s="5"/>
      <c r="C31" s="74" t="s">
        <v>30</v>
      </c>
      <c r="D31" s="53"/>
      <c r="E31" s="54" t="str">
        <f>+IF([1]Hoja1!$N$55&gt;=0.5,"Si","No")</f>
        <v>Si</v>
      </c>
      <c r="F31" s="50"/>
      <c r="G31" s="56">
        <f>+[1]Hoja1!N55</f>
        <v>0.9642857142857143</v>
      </c>
      <c r="H31" s="50"/>
      <c r="I31" s="57" t="s">
        <v>31</v>
      </c>
      <c r="J31" s="50"/>
      <c r="K31" s="59">
        <v>0.1</v>
      </c>
      <c r="L31" s="72"/>
      <c r="M31" s="57" t="s">
        <v>32</v>
      </c>
      <c r="N31" s="61"/>
      <c r="O31" s="62">
        <f>G31-K31</f>
        <v>0.86428571428571432</v>
      </c>
      <c r="P31" s="10"/>
    </row>
    <row r="32" spans="2:22" ht="6.75" customHeight="1" x14ac:dyDescent="0.35">
      <c r="B32" s="5"/>
      <c r="C32" s="49"/>
      <c r="D32" s="65"/>
      <c r="E32" s="66"/>
      <c r="F32" s="50"/>
      <c r="G32" s="67"/>
      <c r="H32" s="50"/>
      <c r="I32" s="68"/>
      <c r="J32" s="50"/>
      <c r="K32" s="51"/>
      <c r="L32" s="50"/>
      <c r="M32" s="69"/>
      <c r="N32" s="69"/>
      <c r="O32" s="70"/>
      <c r="P32" s="10"/>
    </row>
    <row r="33" spans="2:16" ht="165.75" customHeight="1" x14ac:dyDescent="0.2">
      <c r="B33" s="5"/>
      <c r="C33" s="75" t="s">
        <v>33</v>
      </c>
      <c r="D33" s="53"/>
      <c r="E33" s="54" t="str">
        <f>+IF([1]Hoja1!$N$69&gt;=0.5,"Si","No")</f>
        <v>Si</v>
      </c>
      <c r="F33" s="50"/>
      <c r="G33" s="56">
        <f>+[1]Hoja1!N69</f>
        <v>0.8571428571428571</v>
      </c>
      <c r="H33" s="50"/>
      <c r="I33" s="57" t="s">
        <v>34</v>
      </c>
      <c r="J33" s="50"/>
      <c r="K33" s="59">
        <v>0.05</v>
      </c>
      <c r="L33" s="72"/>
      <c r="M33" s="57" t="s">
        <v>34</v>
      </c>
      <c r="N33" s="61"/>
      <c r="O33" s="62">
        <f>G33-K33</f>
        <v>0.80714285714285705</v>
      </c>
      <c r="P33" s="10"/>
    </row>
    <row r="34" spans="2:16" ht="15.75" x14ac:dyDescent="0.2">
      <c r="B34" s="5"/>
      <c r="C34" s="76"/>
      <c r="D34" s="76"/>
      <c r="E34" s="29"/>
      <c r="F34" s="6"/>
      <c r="G34" s="6"/>
      <c r="H34" s="6"/>
      <c r="I34" s="6"/>
      <c r="J34" s="6"/>
      <c r="K34" s="6"/>
      <c r="L34" s="6"/>
      <c r="M34" s="77"/>
      <c r="N34" s="77"/>
      <c r="O34" s="77"/>
      <c r="P34" s="10"/>
    </row>
    <row r="35" spans="2:16" ht="15.75" x14ac:dyDescent="0.2">
      <c r="B35" s="5"/>
      <c r="C35" s="78"/>
      <c r="D35" s="76"/>
      <c r="E35" s="29"/>
      <c r="F35" s="6"/>
      <c r="G35" s="6"/>
      <c r="H35" s="6"/>
      <c r="I35" s="6"/>
      <c r="J35" s="6"/>
      <c r="K35" s="6"/>
      <c r="L35" s="6"/>
      <c r="M35" s="77"/>
      <c r="N35" s="77"/>
      <c r="O35" s="77"/>
      <c r="P35" s="10"/>
    </row>
    <row r="36" spans="2:16" x14ac:dyDescent="0.2">
      <c r="B36" s="5"/>
      <c r="C36" s="79"/>
      <c r="D36" s="6"/>
      <c r="E36" s="6"/>
      <c r="F36" s="6"/>
      <c r="G36" s="6"/>
      <c r="H36" s="6"/>
      <c r="I36" s="6"/>
      <c r="J36" s="6"/>
      <c r="K36" s="6"/>
      <c r="L36" s="6"/>
      <c r="M36" s="6"/>
      <c r="N36" s="6"/>
      <c r="O36" s="6"/>
      <c r="P36" s="10"/>
    </row>
    <row r="37" spans="2:16" ht="13.5" thickBot="1" x14ac:dyDescent="0.25">
      <c r="B37" s="80"/>
      <c r="C37" s="81"/>
      <c r="D37" s="81"/>
      <c r="E37" s="81"/>
      <c r="F37" s="81"/>
      <c r="G37" s="81"/>
      <c r="H37" s="81"/>
      <c r="I37" s="81"/>
      <c r="J37" s="81"/>
      <c r="K37" s="81"/>
      <c r="L37" s="81"/>
      <c r="M37" s="81"/>
      <c r="N37" s="81"/>
      <c r="O37" s="81"/>
      <c r="P37" s="82"/>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xr:uid="{01F7E7EB-14C8-4945-AAA6-7FD7BF86596C}">
      <formula1>"Si,No,En proceso"</formula1>
    </dataValidation>
    <dataValidation type="list" allowBlank="1" showInputMessage="1" showErrorMessage="1" sqref="N20:O20 E20:E21" xr:uid="{4C417891-4EDC-41D1-B949-B1FCAEB7AA00}">
      <formula1>"Si, No"</formula1>
    </dataValidation>
    <dataValidation type="list" allowBlank="1" showInputMessage="1" showErrorMessage="1" sqref="N19:O19" xr:uid="{2FB04D30-092F-4F35-8113-75F28526D30B}">
      <formula1>"Si,No"</formula1>
    </dataValidation>
    <dataValidation allowBlank="1" showInputMessage="1" showErrorMessage="1" prompt="Celda formulada, información proveniente de la pestaña de deficiencias." sqref="E23" xr:uid="{9D9A38EE-09B8-4B84-B2AD-ACB6A07F8BFD}"/>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50721245-FDE4-4E60-8F5D-7D527573A43D}">
            <xm:f>0</xm:f>
            <xm:f>'\CONTROL INTERNO 2021\[Formato-informe-sci-parametrizado-final.xlsx]Analisis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78F6BD6C-D667-462F-BC39-A14878D253B4}">
            <xm:f>0</xm:f>
            <xm:f>'\CONTROL INTERNO 2021\[Formato-informe-sci-parametrizado-final.xlsx]Analisis de Resultados'!#REF!</xm:f>
            <x14:dxf>
              <fill>
                <patternFill>
                  <bgColor rgb="FFFF0000"/>
                </patternFill>
              </fill>
            </x14:dxf>
          </x14:cfRule>
          <xm:sqref>K25</xm:sqref>
        </x14:conditionalFormatting>
        <x14:conditionalFormatting xmlns:xm="http://schemas.microsoft.com/office/excel/2006/main">
          <x14:cfRule type="cellIs" priority="16" operator="between" id="{438A977F-87B9-48F0-BF80-60C4447B1AFA}">
            <xm:f>0</xm:f>
            <xm:f>'\CONTROL INTERNO 2021\[Formato-informe-sci-parametrizado-final.xlsx]Analisis de Resultados'!#REF!</xm:f>
            <x14:dxf>
              <fill>
                <patternFill>
                  <bgColor rgb="FFFF0000"/>
                </patternFill>
              </fill>
            </x14:dxf>
          </x14:cfRule>
          <xm:sqref>K27</xm:sqref>
        </x14:conditionalFormatting>
        <x14:conditionalFormatting xmlns:xm="http://schemas.microsoft.com/office/excel/2006/main">
          <x14:cfRule type="cellIs" priority="12" operator="between" id="{E3AB9AEF-9631-4706-89B1-6D7AFAD017E0}">
            <xm:f>0</xm:f>
            <xm:f>'\CONTROL INTERNO 2021\[Formato-informe-sci-parametrizado-final.xlsx]Analisis de Resultados'!#REF!</xm:f>
            <x14:dxf>
              <fill>
                <patternFill>
                  <bgColor rgb="FFFF0000"/>
                </patternFill>
              </fill>
            </x14:dxf>
          </x14:cfRule>
          <xm:sqref>K29</xm:sqref>
        </x14:conditionalFormatting>
        <x14:conditionalFormatting xmlns:xm="http://schemas.microsoft.com/office/excel/2006/main">
          <x14:cfRule type="cellIs" priority="8" operator="between" id="{115FD968-67C4-4B8B-9415-26A3BC680956}">
            <xm:f>0</xm:f>
            <xm:f>'\CONTROL INTERNO 2021\[Formato-informe-sci-parametrizado-final.xlsx]Analisis de Resultados'!#REF!</xm:f>
            <x14:dxf>
              <fill>
                <patternFill>
                  <bgColor rgb="FFFF0000"/>
                </patternFill>
              </fill>
            </x14:dxf>
          </x14:cfRule>
          <xm:sqref>K31</xm:sqref>
        </x14:conditionalFormatting>
        <x14:conditionalFormatting xmlns:xm="http://schemas.microsoft.com/office/excel/2006/main">
          <x14:cfRule type="cellIs" priority="4" operator="between" id="{3AFB6AAE-D4C9-4FB8-9E26-FC0E5E7FF318}">
            <xm:f>0</xm:f>
            <xm:f>'\CONTROL INTERNO 2021\[Formato-informe-sci-parametrizado-final.xlsx]Analisis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ControlInterno</dc:creator>
  <cp:lastModifiedBy>ControlInterno</cp:lastModifiedBy>
  <dcterms:created xsi:type="dcterms:W3CDTF">2021-01-30T17:24:37Z</dcterms:created>
  <dcterms:modified xsi:type="dcterms:W3CDTF">2021-01-30T17:26:12Z</dcterms:modified>
</cp:coreProperties>
</file>